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D:\2023 год\2024-2026 корректировка муниципальной программы под бюджет\"/>
    </mc:Choice>
  </mc:AlternateContent>
  <xr:revisionPtr revIDLastSave="0" documentId="13_ncr:1_{3F6B8DBF-2E5F-4E35-B38B-28E9CE807834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81029"/>
</workbook>
</file>

<file path=xl/calcChain.xml><?xml version="1.0" encoding="utf-8"?>
<calcChain xmlns="http://schemas.openxmlformats.org/spreadsheetml/2006/main">
  <c r="I95" i="1" l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6" i="1"/>
  <c r="J27" i="1"/>
  <c r="J25" i="1" s="1"/>
  <c r="J28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L95" i="1" l="1"/>
  <c r="G16" i="1"/>
  <c r="G18" i="1"/>
  <c r="G17" i="1"/>
  <c r="G19" i="1"/>
  <c r="L92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J50" i="1"/>
  <c r="H20" i="1"/>
  <c r="G43" i="1"/>
  <c r="G48" i="1"/>
  <c r="H83" i="1"/>
  <c r="K55" i="1"/>
  <c r="I55" i="1"/>
  <c r="K45" i="1"/>
  <c r="I40" i="1"/>
  <c r="J38" i="1" l="1"/>
  <c r="G40" i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8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H94" i="1"/>
  <c r="I96" i="1"/>
  <c r="H93" i="1"/>
  <c r="K92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45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<sst xmlns="http://schemas.openxmlformats.org/spreadsheetml/2006/main" count="161" uniqueCount="78">
  <si>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</si>
  <si>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</si>
  <si>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</si>
  <si>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</si>
  <si>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</si>
  <si>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</si>
  <si>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</si>
  <si>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</si>
  <si>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</si>
  <si>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</si>
  <si>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</si>
  <si>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</si>
  <si>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</si>
  <si>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</si>
  <si>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</si>
  <si>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</si>
  <si>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</si>
  <si>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</si>
  <si>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</si>
  <si>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</si>
  <si>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</si>
  <si>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</si>
  <si>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</si>
  <si>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</si>
  <si>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</si>
  <si>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</si>
  <si>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</si>
  <si>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</si>
  <si>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</si>
  <si>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</si>
  <si>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</si>
  <si>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</si>
  <si>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</si>
  <si>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</si>
  <si>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</si>
  <si>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</si>
  <si>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</si>
  <si>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</si>
  <si>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</si>
  <si>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</si>
  <si>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</si>
  <si>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</si>
  <si>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</si>
  <si>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</si>
  <si>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</si>
  <si>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</si>
  <si>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</si>
  <si>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</si>
  <si>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</si>
  <si>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</si>
  <si>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</si>
  <si>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</si>
  <si>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</si>
  <si>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</si>
  <si>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</si>
  <si>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</si>
  <si>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</si>
  <si>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</si>
  <si>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</si>
  <si>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</si>
  <si>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</si>
  <si>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</si>
  <si>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</si>
  <si>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</si>
  <si>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</si>
  <si>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</si>
  <si>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</si>
  <si>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</si>
  <si>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</si>
  <si>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</si>
  <si>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</si>
  <si>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</si>
  <si>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</si>
  <si>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</si>
  <si>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</si>
  <si>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 xml:space="preserve">И.о. начальника отдела городского строительства администрации города Евпатории Республики Крым </t>
  </si>
  <si>
    <t>С.В. Шульга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</si>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</sst>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12"/>
  <sheetViews>
    <sheetView tabSelected="1" view="pageBreakPreview" topLeftCell="A75" zoomScale="40" zoomScaleNormal="40" zoomScaleSheetLayoutView="40" workbookViewId="0">
      <selection activeCell="B85" sqref="B85:B8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92" t="s">
        <v>59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6"/>
      <c r="R7" s="6"/>
      <c r="S7" s="6"/>
      <c r="T7" s="6"/>
    </row>
    <row r="8" spans="1:24" x14ac:dyDescent="0.3">
      <c r="B8" s="40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6"/>
      <c r="R8" s="6"/>
      <c r="S8" s="6"/>
      <c r="T8" s="6"/>
    </row>
    <row r="9" spans="1:24" x14ac:dyDescent="0.3">
      <c r="B9" s="40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93" t="s">
        <v>13</v>
      </c>
      <c r="C11" s="70" t="s">
        <v>14</v>
      </c>
      <c r="D11" s="93" t="s">
        <v>15</v>
      </c>
      <c r="E11" s="93" t="s">
        <v>58</v>
      </c>
      <c r="F11" s="93" t="s">
        <v>0</v>
      </c>
      <c r="G11" s="93" t="s">
        <v>11</v>
      </c>
      <c r="H11" s="97" t="s">
        <v>48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</row>
    <row r="12" spans="1:24" s="22" customFormat="1" ht="35.25" customHeight="1" x14ac:dyDescent="0.3">
      <c r="B12" s="93"/>
      <c r="C12" s="98"/>
      <c r="D12" s="94"/>
      <c r="E12" s="94"/>
      <c r="F12" s="94"/>
      <c r="G12" s="94"/>
      <c r="H12" s="93" t="s">
        <v>37</v>
      </c>
      <c r="I12" s="93" t="s">
        <v>38</v>
      </c>
      <c r="J12" s="95" t="s">
        <v>39</v>
      </c>
      <c r="K12" s="93" t="s">
        <v>43</v>
      </c>
      <c r="L12" s="95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93"/>
      <c r="C13" s="98"/>
      <c r="D13" s="94"/>
      <c r="E13" s="94"/>
      <c r="F13" s="94"/>
      <c r="G13" s="94"/>
      <c r="H13" s="93"/>
      <c r="I13" s="93"/>
      <c r="J13" s="96"/>
      <c r="K13" s="93"/>
      <c r="L13" s="96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3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71">
        <v>1</v>
      </c>
      <c r="C15" s="70" t="s">
        <v>67</v>
      </c>
      <c r="D15" s="93" t="s">
        <v>42</v>
      </c>
      <c r="E15" s="93"/>
      <c r="F15" s="15" t="s">
        <v>50</v>
      </c>
      <c r="G15" s="50">
        <f>SUM(G16:G19)</f>
        <v>1724352.5569199999</v>
      </c>
      <c r="H15" s="50">
        <f>SUM(H16:H19)</f>
        <v>297000</v>
      </c>
      <c r="I15" s="50">
        <f t="shared" ref="I15" si="0">SUM(I16:I19)</f>
        <v>1427352.5569199999</v>
      </c>
      <c r="J15" s="50">
        <f t="shared" ref="J15" si="1">SUM(J16:J19)</f>
        <v>0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71"/>
      <c r="C16" s="70"/>
      <c r="D16" s="93"/>
      <c r="E16" s="93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1354629.9</v>
      </c>
      <c r="J16" s="50">
        <f t="shared" si="3"/>
        <v>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71"/>
      <c r="C17" s="70"/>
      <c r="D17" s="93"/>
      <c r="E17" s="93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71296.376919999995</v>
      </c>
      <c r="J17" s="50">
        <f t="shared" si="3"/>
        <v>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71"/>
      <c r="C18" s="70"/>
      <c r="D18" s="93"/>
      <c r="E18" s="93"/>
      <c r="F18" s="16" t="s">
        <v>3</v>
      </c>
      <c r="G18" s="50">
        <f t="shared" si="2"/>
        <v>1426.28</v>
      </c>
      <c r="H18" s="50">
        <f t="shared" si="3"/>
        <v>0</v>
      </c>
      <c r="I18" s="50">
        <f t="shared" si="3"/>
        <v>1426.28</v>
      </c>
      <c r="J18" s="50">
        <f t="shared" si="3"/>
        <v>0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71"/>
      <c r="C19" s="70"/>
      <c r="D19" s="93"/>
      <c r="E19" s="93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69" t="s">
        <v>12</v>
      </c>
      <c r="C20" s="67" t="s">
        <v>49</v>
      </c>
      <c r="D20" s="88" t="s">
        <v>42</v>
      </c>
      <c r="E20" s="88" t="s">
        <v>9</v>
      </c>
      <c r="F20" s="15" t="s">
        <v>5</v>
      </c>
      <c r="G20" s="51">
        <f t="shared" si="2"/>
        <v>1724352.5569199999</v>
      </c>
      <c r="H20" s="51">
        <f t="shared" ref="H20:L20" si="4">SUM(H21:H24)</f>
        <v>297000</v>
      </c>
      <c r="I20" s="51">
        <f t="shared" si="4"/>
        <v>1427352.5569199999</v>
      </c>
      <c r="J20" s="51">
        <f t="shared" si="4"/>
        <v>0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69"/>
      <c r="C21" s="67"/>
      <c r="D21" s="88"/>
      <c r="E21" s="88"/>
      <c r="F21" s="14" t="s">
        <v>1</v>
      </c>
      <c r="G21" s="51">
        <f t="shared" si="2"/>
        <v>1636779.9</v>
      </c>
      <c r="H21" s="52">
        <v>282150</v>
      </c>
      <c r="I21" s="52">
        <v>1354629.9</v>
      </c>
      <c r="J21" s="52">
        <v>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69"/>
      <c r="C22" s="67"/>
      <c r="D22" s="88"/>
      <c r="E22" s="88"/>
      <c r="F22" s="14" t="s">
        <v>2</v>
      </c>
      <c r="G22" s="51">
        <f t="shared" si="2"/>
        <v>86146.376919999995</v>
      </c>
      <c r="H22" s="52">
        <v>14850</v>
      </c>
      <c r="I22" s="52">
        <v>71296.376919999995</v>
      </c>
      <c r="J22" s="52">
        <v>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69"/>
      <c r="C23" s="67"/>
      <c r="D23" s="88"/>
      <c r="E23" s="88"/>
      <c r="F23" s="14" t="s">
        <v>3</v>
      </c>
      <c r="G23" s="51">
        <f t="shared" si="2"/>
        <v>1426.28</v>
      </c>
      <c r="H23" s="52">
        <v>0</v>
      </c>
      <c r="I23" s="52">
        <v>1426.28</v>
      </c>
      <c r="J23" s="52">
        <v>0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69"/>
      <c r="C24" s="67"/>
      <c r="D24" s="88"/>
      <c r="E24" s="88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69" t="s">
        <v>77</v>
      </c>
      <c r="C25" s="70" t="s">
        <v>40</v>
      </c>
      <c r="D25" s="93" t="s">
        <v>69</v>
      </c>
      <c r="E25" s="94"/>
      <c r="F25" s="16" t="s">
        <v>51</v>
      </c>
      <c r="G25" s="50">
        <f t="shared" ref="G25:L25" si="5">SUM(G26:G29)</f>
        <v>489382.59383999999</v>
      </c>
      <c r="H25" s="50">
        <f t="shared" si="5"/>
        <v>5620.4226500000004</v>
      </c>
      <c r="I25" s="50">
        <f t="shared" si="5"/>
        <v>147450.00000000003</v>
      </c>
      <c r="J25" s="50">
        <f t="shared" si="5"/>
        <v>312187.50001000002</v>
      </c>
      <c r="K25" s="50">
        <f t="shared" si="5"/>
        <v>24124.671180000001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69"/>
      <c r="C26" s="70"/>
      <c r="D26" s="93"/>
      <c r="E26" s="94"/>
      <c r="F26" s="16" t="s">
        <v>1</v>
      </c>
      <c r="G26" s="50">
        <f>SUM(G31)</f>
        <v>459433.98262999998</v>
      </c>
      <c r="H26" s="50">
        <f>SUM(H31)</f>
        <v>0</v>
      </c>
      <c r="I26" s="50">
        <f>SUM(I31)</f>
        <v>139937.42000000001</v>
      </c>
      <c r="J26" s="50">
        <f>SUM(J31)</f>
        <v>296578.12501000002</v>
      </c>
      <c r="K26" s="50">
        <f>SUM(K31)</f>
        <v>22918.437620000001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69"/>
      <c r="C27" s="70"/>
      <c r="D27" s="93"/>
      <c r="E27" s="94"/>
      <c r="F27" s="16" t="s">
        <v>2</v>
      </c>
      <c r="G27" s="50">
        <f t="shared" ref="G27:I29" si="7">SUM(G32)</f>
        <v>29183.82791</v>
      </c>
      <c r="H27" s="50">
        <f>SUM(H32)</f>
        <v>5339.4015200000003</v>
      </c>
      <c r="I27" s="50">
        <f t="shared" si="7"/>
        <v>7365.13</v>
      </c>
      <c r="J27" s="50">
        <f>SUM(J32)</f>
        <v>15297.1875</v>
      </c>
      <c r="K27" s="50">
        <f>SUM(K32)</f>
        <v>1182.10889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69"/>
      <c r="C28" s="70"/>
      <c r="D28" s="93"/>
      <c r="E28" s="94"/>
      <c r="F28" s="16" t="s">
        <v>3</v>
      </c>
      <c r="G28" s="50">
        <f t="shared" si="7"/>
        <v>764.78330000000005</v>
      </c>
      <c r="H28" s="50">
        <f t="shared" si="7"/>
        <v>281.02113000000003</v>
      </c>
      <c r="I28" s="50">
        <f t="shared" si="7"/>
        <v>147.44999999999999</v>
      </c>
      <c r="J28" s="50">
        <f>SUM(J33)</f>
        <v>312.1875</v>
      </c>
      <c r="K28" s="50">
        <f>SUM(K33)</f>
        <v>24.124669999999998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69"/>
      <c r="C29" s="70"/>
      <c r="D29" s="93"/>
      <c r="E29" s="94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69" t="s">
        <v>16</v>
      </c>
      <c r="C30" s="67" t="s">
        <v>62</v>
      </c>
      <c r="D30" s="88" t="s">
        <v>69</v>
      </c>
      <c r="E30" s="88" t="s">
        <v>9</v>
      </c>
      <c r="F30" s="16" t="s">
        <v>5</v>
      </c>
      <c r="G30" s="51">
        <f t="shared" ref="G30:G35" si="8">SUM(H30:L30)</f>
        <v>489382.59384000005</v>
      </c>
      <c r="H30" s="51">
        <f>SUM(H31:H34)</f>
        <v>5620.4226500000004</v>
      </c>
      <c r="I30" s="51">
        <f t="shared" ref="I30" si="9">SUM(I31:I34)</f>
        <v>147450.00000000003</v>
      </c>
      <c r="J30" s="51">
        <f>SUM(J31:J34)</f>
        <v>312187.50001000002</v>
      </c>
      <c r="K30" s="51">
        <f t="shared" ref="K30" si="10">SUM(K31:K34)</f>
        <v>24124.671180000001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69"/>
      <c r="C31" s="67"/>
      <c r="D31" s="88"/>
      <c r="E31" s="88"/>
      <c r="F31" s="14" t="s">
        <v>1</v>
      </c>
      <c r="G31" s="51">
        <f t="shared" si="8"/>
        <v>459433.98262999998</v>
      </c>
      <c r="H31" s="52">
        <v>0</v>
      </c>
      <c r="I31" s="52">
        <v>139937.42000000001</v>
      </c>
      <c r="J31" s="52">
        <v>296578.12501000002</v>
      </c>
      <c r="K31" s="52">
        <v>22918.437620000001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69"/>
      <c r="C32" s="67"/>
      <c r="D32" s="88"/>
      <c r="E32" s="88"/>
      <c r="F32" s="14" t="s">
        <v>2</v>
      </c>
      <c r="G32" s="51">
        <f t="shared" si="8"/>
        <v>29183.82791</v>
      </c>
      <c r="H32" s="52">
        <v>5339.4015200000003</v>
      </c>
      <c r="I32" s="52">
        <v>7365.13</v>
      </c>
      <c r="J32" s="52">
        <v>15297.1875</v>
      </c>
      <c r="K32" s="52">
        <v>1182.10889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69"/>
      <c r="C33" s="67"/>
      <c r="D33" s="88"/>
      <c r="E33" s="88"/>
      <c r="F33" s="14" t="s">
        <v>3</v>
      </c>
      <c r="G33" s="51">
        <f t="shared" si="8"/>
        <v>764.78330000000005</v>
      </c>
      <c r="H33" s="52">
        <v>281.02113000000003</v>
      </c>
      <c r="I33" s="52">
        <v>147.44999999999999</v>
      </c>
      <c r="J33" s="52">
        <v>312.1875</v>
      </c>
      <c r="K33" s="52">
        <v>24.124669999999998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69"/>
      <c r="C34" s="67"/>
      <c r="D34" s="88"/>
      <c r="E34" s="88"/>
      <c r="F34" s="14" t="s">
        <v>4</v>
      </c>
      <c r="G34" s="51">
        <f t="shared" si="8"/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69" t="s">
        <v>17</v>
      </c>
      <c r="C35" s="70" t="s">
        <v>41</v>
      </c>
      <c r="D35" s="93" t="s">
        <v>73</v>
      </c>
      <c r="E35" s="93"/>
      <c r="F35" s="16" t="s">
        <v>27</v>
      </c>
      <c r="G35" s="50">
        <f t="shared" si="8"/>
        <v>131773.20971999998</v>
      </c>
      <c r="H35" s="50">
        <f>SUM(H36:H39)</f>
        <v>21219.351419999999</v>
      </c>
      <c r="I35" s="50">
        <f t="shared" ref="I35" si="11">SUM(I36:I39)</f>
        <v>23309.9663</v>
      </c>
      <c r="J35" s="50">
        <f>SUM(J36:J39)</f>
        <v>28745.002</v>
      </c>
      <c r="K35" s="50">
        <f>SUM(K36:K39)</f>
        <v>28883.130999999994</v>
      </c>
      <c r="L35" s="50">
        <f>SUM(L36:L39)</f>
        <v>29615.758999999998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69"/>
      <c r="C36" s="70"/>
      <c r="D36" s="93"/>
      <c r="E36" s="93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5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69"/>
      <c r="C37" s="70"/>
      <c r="D37" s="93"/>
      <c r="E37" s="93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5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69"/>
      <c r="C38" s="70"/>
      <c r="D38" s="93"/>
      <c r="E38" s="93"/>
      <c r="F38" s="16" t="s">
        <v>3</v>
      </c>
      <c r="G38" s="50">
        <f>SUM(G43,G48,G53,G58)</f>
        <v>131773.20972000001</v>
      </c>
      <c r="H38" s="50">
        <f>SUM(H43,H48,H53,H58)</f>
        <v>21219.351419999999</v>
      </c>
      <c r="I38" s="50">
        <f>SUM(I43,I48,I53,I58)</f>
        <v>23309.9663</v>
      </c>
      <c r="J38" s="50">
        <f>SUM(J40+J45+J50+J55)</f>
        <v>28745.002</v>
      </c>
      <c r="K38" s="50">
        <f>SUM(K43,K48,K53,K58)</f>
        <v>28883.130999999994</v>
      </c>
      <c r="L38" s="50">
        <f>SUM(L43+L48+L53+L58)</f>
        <v>29615.758999999998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69"/>
      <c r="C39" s="70"/>
      <c r="D39" s="93"/>
      <c r="E39" s="93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69" t="s">
        <v>18</v>
      </c>
      <c r="C40" s="67" t="s">
        <v>61</v>
      </c>
      <c r="D40" s="88" t="s">
        <v>73</v>
      </c>
      <c r="E40" s="88" t="s">
        <v>7</v>
      </c>
      <c r="F40" s="16" t="s">
        <v>5</v>
      </c>
      <c r="G40" s="51">
        <f t="shared" si="13"/>
        <v>8702.7309999999998</v>
      </c>
      <c r="H40" s="51">
        <f>SUM(H41:H44)</f>
        <v>1444.752</v>
      </c>
      <c r="I40" s="51">
        <f t="shared" ref="I40" si="14">SUM(I41:I44)</f>
        <v>1757.5450000000001</v>
      </c>
      <c r="J40" s="51">
        <f>SUM(J42:J44)</f>
        <v>1833.4780000000001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69"/>
      <c r="C41" s="70"/>
      <c r="D41" s="88"/>
      <c r="E41" s="88"/>
      <c r="F41" s="14" t="s">
        <v>1</v>
      </c>
      <c r="G41" s="51">
        <f t="shared" si="13"/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69"/>
      <c r="C42" s="70"/>
      <c r="D42" s="88"/>
      <c r="E42" s="88"/>
      <c r="F42" s="14" t="s">
        <v>2</v>
      </c>
      <c r="G42" s="51">
        <f t="shared" si="13"/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69"/>
      <c r="C43" s="70"/>
      <c r="D43" s="88"/>
      <c r="E43" s="88"/>
      <c r="F43" s="14" t="s">
        <v>3</v>
      </c>
      <c r="G43" s="51">
        <f t="shared" si="13"/>
        <v>8702.7309999999998</v>
      </c>
      <c r="H43" s="52">
        <v>1444.752</v>
      </c>
      <c r="I43" s="52">
        <v>1757.5450000000001</v>
      </c>
      <c r="J43" s="52">
        <v>1833.4780000000001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69"/>
      <c r="C44" s="70"/>
      <c r="D44" s="88"/>
      <c r="E44" s="88"/>
      <c r="F44" s="14" t="s">
        <v>4</v>
      </c>
      <c r="G44" s="51">
        <f t="shared" si="13"/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69" t="s">
        <v>31</v>
      </c>
      <c r="C45" s="67" t="s">
        <v>57</v>
      </c>
      <c r="D45" s="88" t="s">
        <v>73</v>
      </c>
      <c r="E45" s="88" t="s">
        <v>9</v>
      </c>
      <c r="F45" s="16" t="s">
        <v>5</v>
      </c>
      <c r="G45" s="51">
        <f t="shared" si="13"/>
        <v>66825.658720000007</v>
      </c>
      <c r="H45" s="51">
        <f>SUM(H46:H49)</f>
        <v>10587.672420000001</v>
      </c>
      <c r="I45" s="51">
        <f t="shared" ref="I45" si="15">SUM(I46:I49)</f>
        <v>11931.960300000001</v>
      </c>
      <c r="J45" s="51">
        <f>SUM(J46:J49)</f>
        <v>14711.984</v>
      </c>
      <c r="K45" s="51">
        <f>SUM(K46:K49)</f>
        <v>14563.3</v>
      </c>
      <c r="L45" s="51">
        <f>SUM(L46:L49)</f>
        <v>15030.742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69"/>
      <c r="C46" s="70"/>
      <c r="D46" s="88"/>
      <c r="E46" s="88"/>
      <c r="F46" s="14" t="s">
        <v>1</v>
      </c>
      <c r="G46" s="51">
        <f t="shared" si="13"/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69"/>
      <c r="C47" s="70"/>
      <c r="D47" s="88"/>
      <c r="E47" s="88"/>
      <c r="F47" s="14" t="s">
        <v>2</v>
      </c>
      <c r="G47" s="51">
        <f t="shared" si="13"/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69"/>
      <c r="C48" s="70"/>
      <c r="D48" s="88"/>
      <c r="E48" s="88"/>
      <c r="F48" s="14" t="s">
        <v>3</v>
      </c>
      <c r="G48" s="51">
        <f t="shared" si="13"/>
        <v>66825.658720000007</v>
      </c>
      <c r="H48" s="52">
        <v>10587.672420000001</v>
      </c>
      <c r="I48" s="52">
        <v>11931.960300000001</v>
      </c>
      <c r="J48" s="52">
        <v>14711.984</v>
      </c>
      <c r="K48" s="52">
        <v>14563.3</v>
      </c>
      <c r="L48" s="52">
        <v>15030.742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69"/>
      <c r="C49" s="70"/>
      <c r="D49" s="88"/>
      <c r="E49" s="88"/>
      <c r="F49" s="14" t="s">
        <v>4</v>
      </c>
      <c r="G49" s="51">
        <f t="shared" si="13"/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69" t="s">
        <v>19</v>
      </c>
      <c r="C50" s="67" t="s">
        <v>22</v>
      </c>
      <c r="D50" s="88" t="s">
        <v>73</v>
      </c>
      <c r="E50" s="88" t="s">
        <v>8</v>
      </c>
      <c r="F50" s="16" t="s">
        <v>5</v>
      </c>
      <c r="G50" s="51">
        <f t="shared" si="13"/>
        <v>11699.272999999999</v>
      </c>
      <c r="H50" s="51">
        <f>SUM(H51:H54)</f>
        <v>2121.8359999999998</v>
      </c>
      <c r="I50" s="51">
        <f>SUM(I51:I54)</f>
        <v>2218.4349999999999</v>
      </c>
      <c r="J50" s="51">
        <f>SUM(J53)</f>
        <v>2553.556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69"/>
      <c r="C51" s="70"/>
      <c r="D51" s="88"/>
      <c r="E51" s="88"/>
      <c r="F51" s="14" t="s">
        <v>1</v>
      </c>
      <c r="G51" s="51">
        <f t="shared" si="13"/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69"/>
      <c r="C52" s="70"/>
      <c r="D52" s="88"/>
      <c r="E52" s="88"/>
      <c r="F52" s="14" t="s">
        <v>2</v>
      </c>
      <c r="G52" s="51">
        <f t="shared" si="13"/>
        <v>0</v>
      </c>
      <c r="H52" s="52">
        <v>0</v>
      </c>
      <c r="I52" s="52">
        <v>0</v>
      </c>
      <c r="J52" s="5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69"/>
      <c r="C53" s="70"/>
      <c r="D53" s="88"/>
      <c r="E53" s="88"/>
      <c r="F53" s="14" t="s">
        <v>3</v>
      </c>
      <c r="G53" s="51">
        <f t="shared" si="13"/>
        <v>11699.272999999999</v>
      </c>
      <c r="H53" s="52">
        <v>2121.8359999999998</v>
      </c>
      <c r="I53" s="52">
        <v>2218.4349999999999</v>
      </c>
      <c r="J53" s="52">
        <v>2553.556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69"/>
      <c r="C54" s="70"/>
      <c r="D54" s="88"/>
      <c r="E54" s="88"/>
      <c r="F54" s="14" t="s">
        <v>4</v>
      </c>
      <c r="G54" s="51">
        <f t="shared" si="13"/>
        <v>0</v>
      </c>
      <c r="H54" s="52">
        <v>0</v>
      </c>
      <c r="I54" s="52">
        <v>0</v>
      </c>
      <c r="J54" s="5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69" t="s">
        <v>20</v>
      </c>
      <c r="C55" s="67" t="s">
        <v>23</v>
      </c>
      <c r="D55" s="88" t="s">
        <v>73</v>
      </c>
      <c r="E55" s="88" t="s">
        <v>28</v>
      </c>
      <c r="F55" s="16" t="s">
        <v>5</v>
      </c>
      <c r="G55" s="51">
        <f t="shared" si="13"/>
        <v>44545.546999999999</v>
      </c>
      <c r="H55" s="51">
        <f>SUM(H56:H59)</f>
        <v>7065.0910000000003</v>
      </c>
      <c r="I55" s="51">
        <f>SUM(I56:I59)</f>
        <v>7402.0259999999998</v>
      </c>
      <c r="J55" s="5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69"/>
      <c r="C56" s="70"/>
      <c r="D56" s="88"/>
      <c r="E56" s="88"/>
      <c r="F56" s="14" t="s">
        <v>1</v>
      </c>
      <c r="G56" s="51">
        <f t="shared" si="13"/>
        <v>0</v>
      </c>
      <c r="H56" s="52">
        <v>0</v>
      </c>
      <c r="I56" s="52">
        <v>0</v>
      </c>
      <c r="J56" s="5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69"/>
      <c r="C57" s="70"/>
      <c r="D57" s="88"/>
      <c r="E57" s="88"/>
      <c r="F57" s="14" t="s">
        <v>2</v>
      </c>
      <c r="G57" s="51">
        <f t="shared" si="13"/>
        <v>0</v>
      </c>
      <c r="H57" s="52">
        <v>0</v>
      </c>
      <c r="I57" s="52">
        <v>0</v>
      </c>
      <c r="J57" s="5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69"/>
      <c r="C58" s="70"/>
      <c r="D58" s="88"/>
      <c r="E58" s="88"/>
      <c r="F58" s="14" t="s">
        <v>3</v>
      </c>
      <c r="G58" s="51">
        <f t="shared" si="13"/>
        <v>44545.546999999999</v>
      </c>
      <c r="H58" s="52">
        <v>7065.0910000000003</v>
      </c>
      <c r="I58" s="52">
        <v>7402.0259999999998</v>
      </c>
      <c r="J58" s="5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69"/>
      <c r="C59" s="70"/>
      <c r="D59" s="88"/>
      <c r="E59" s="88"/>
      <c r="F59" s="14" t="s">
        <v>4</v>
      </c>
      <c r="G59" s="51">
        <f t="shared" si="13"/>
        <v>0</v>
      </c>
      <c r="H59" s="52">
        <v>0</v>
      </c>
      <c r="I59" s="52">
        <v>0</v>
      </c>
      <c r="J59" s="5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69" t="s">
        <v>32</v>
      </c>
      <c r="C60" s="70" t="s">
        <v>47</v>
      </c>
      <c r="D60" s="93" t="s">
        <v>42</v>
      </c>
      <c r="E60" s="93"/>
      <c r="F60" s="16" t="s">
        <v>26</v>
      </c>
      <c r="G60" s="53">
        <f t="shared" si="13"/>
        <v>89631.431599999996</v>
      </c>
      <c r="H60" s="53">
        <f>SUM(H61:H64)</f>
        <v>64147</v>
      </c>
      <c r="I60" s="53">
        <f>SUM(I61:I64)</f>
        <v>25484.4316</v>
      </c>
      <c r="J60" s="5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69"/>
      <c r="C61" s="70"/>
      <c r="D61" s="93"/>
      <c r="E61" s="93"/>
      <c r="F61" s="16" t="s">
        <v>1</v>
      </c>
      <c r="G61" s="53">
        <f t="shared" si="13"/>
        <v>85149.2</v>
      </c>
      <c r="H61" s="50">
        <f t="shared" ref="H61:I63" si="16">SUM(H66)</f>
        <v>60939</v>
      </c>
      <c r="I61" s="50">
        <f t="shared" si="16"/>
        <v>24210.2</v>
      </c>
      <c r="J61" s="5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69"/>
      <c r="C62" s="70"/>
      <c r="D62" s="93"/>
      <c r="E62" s="93"/>
      <c r="F62" s="16" t="s">
        <v>2</v>
      </c>
      <c r="G62" s="53">
        <f t="shared" si="13"/>
        <v>4482.2316000000001</v>
      </c>
      <c r="H62" s="50">
        <f t="shared" si="16"/>
        <v>3208</v>
      </c>
      <c r="I62" s="50">
        <f t="shared" si="16"/>
        <v>1274.2316000000001</v>
      </c>
      <c r="J62" s="5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69"/>
      <c r="C63" s="70"/>
      <c r="D63" s="93"/>
      <c r="E63" s="93"/>
      <c r="F63" s="16" t="s">
        <v>3</v>
      </c>
      <c r="G63" s="53">
        <f t="shared" si="13"/>
        <v>0</v>
      </c>
      <c r="H63" s="50">
        <f t="shared" si="16"/>
        <v>0</v>
      </c>
      <c r="I63" s="50">
        <f t="shared" si="16"/>
        <v>0</v>
      </c>
      <c r="J63" s="5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69"/>
      <c r="C64" s="70"/>
      <c r="D64" s="93"/>
      <c r="E64" s="93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5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69" t="s">
        <v>21</v>
      </c>
      <c r="C65" s="67" t="s">
        <v>68</v>
      </c>
      <c r="D65" s="68" t="s">
        <v>70</v>
      </c>
      <c r="E65" s="88" t="s">
        <v>56</v>
      </c>
      <c r="F65" s="16" t="s">
        <v>5</v>
      </c>
      <c r="G65" s="51">
        <f t="shared" si="13"/>
        <v>89631.431599999996</v>
      </c>
      <c r="H65" s="51">
        <f>SUM(H66:H69)</f>
        <v>64147</v>
      </c>
      <c r="I65" s="51">
        <f>SUM(I66:I69)</f>
        <v>25484.4316</v>
      </c>
      <c r="J65" s="5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69"/>
      <c r="C66" s="67"/>
      <c r="D66" s="68"/>
      <c r="E66" s="88"/>
      <c r="F66" s="14" t="s">
        <v>1</v>
      </c>
      <c r="G66" s="51">
        <f t="shared" si="13"/>
        <v>85149.2</v>
      </c>
      <c r="H66" s="52">
        <v>60939</v>
      </c>
      <c r="I66" s="52">
        <v>24210.2</v>
      </c>
      <c r="J66" s="5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69"/>
      <c r="C67" s="67"/>
      <c r="D67" s="68"/>
      <c r="E67" s="88"/>
      <c r="F67" s="14" t="s">
        <v>2</v>
      </c>
      <c r="G67" s="51">
        <f t="shared" si="13"/>
        <v>4482.2316000000001</v>
      </c>
      <c r="H67" s="52">
        <v>3208</v>
      </c>
      <c r="I67" s="52">
        <v>1274.2316000000001</v>
      </c>
      <c r="J67" s="5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69"/>
      <c r="C68" s="67"/>
      <c r="D68" s="68"/>
      <c r="E68" s="88"/>
      <c r="F68" s="14" t="s">
        <v>3</v>
      </c>
      <c r="G68" s="51">
        <f t="shared" si="13"/>
        <v>0</v>
      </c>
      <c r="H68" s="52">
        <v>0</v>
      </c>
      <c r="I68" s="52">
        <v>0</v>
      </c>
      <c r="J68" s="5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69"/>
      <c r="C69" s="67"/>
      <c r="D69" s="68"/>
      <c r="E69" s="88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5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69" t="s">
        <v>52</v>
      </c>
      <c r="C70" s="70" t="s">
        <v>55</v>
      </c>
      <c r="D70" s="71" t="s">
        <v>73</v>
      </c>
      <c r="E70" s="88"/>
      <c r="F70" s="16" t="s">
        <v>60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51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69"/>
      <c r="C71" s="67"/>
      <c r="D71" s="71"/>
      <c r="E71" s="88"/>
      <c r="F71" s="16" t="s">
        <v>1</v>
      </c>
      <c r="G71" s="51">
        <f t="shared" ref="G71:G89" si="17">SUM(H71:L71)</f>
        <v>0</v>
      </c>
      <c r="H71" s="51">
        <v>0</v>
      </c>
      <c r="I71" s="51">
        <v>0</v>
      </c>
      <c r="J71" s="5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69"/>
      <c r="C72" s="67"/>
      <c r="D72" s="71"/>
      <c r="E72" s="88"/>
      <c r="F72" s="16" t="s">
        <v>2</v>
      </c>
      <c r="G72" s="51">
        <f t="shared" si="17"/>
        <v>0</v>
      </c>
      <c r="H72" s="51">
        <v>0</v>
      </c>
      <c r="I72" s="51">
        <v>0</v>
      </c>
      <c r="J72" s="5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69"/>
      <c r="C73" s="67"/>
      <c r="D73" s="71"/>
      <c r="E73" s="88"/>
      <c r="F73" s="16" t="s">
        <v>3</v>
      </c>
      <c r="G73" s="51">
        <f t="shared" si="17"/>
        <v>2562.9180000000001</v>
      </c>
      <c r="H73" s="51">
        <f>SUM(H78)</f>
        <v>820</v>
      </c>
      <c r="I73" s="51">
        <f>SUM(I78)</f>
        <v>595</v>
      </c>
      <c r="J73" s="51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69"/>
      <c r="C74" s="67"/>
      <c r="D74" s="71"/>
      <c r="E74" s="88"/>
      <c r="F74" s="16" t="s">
        <v>4</v>
      </c>
      <c r="G74" s="51">
        <f t="shared" si="17"/>
        <v>0</v>
      </c>
      <c r="H74" s="51">
        <v>0</v>
      </c>
      <c r="I74" s="51">
        <v>0</v>
      </c>
      <c r="J74" s="5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68" t="s">
        <v>53</v>
      </c>
      <c r="C75" s="67" t="s">
        <v>54</v>
      </c>
      <c r="D75" s="68" t="s">
        <v>73</v>
      </c>
      <c r="E75" s="67" t="s">
        <v>71</v>
      </c>
      <c r="F75" s="16" t="s">
        <v>5</v>
      </c>
      <c r="G75" s="51">
        <f t="shared" si="17"/>
        <v>2562.9180000000001</v>
      </c>
      <c r="H75" s="51">
        <f>SUM(H76:H79)</f>
        <v>820</v>
      </c>
      <c r="I75" s="51">
        <f>SUM(I76:I79)</f>
        <v>595</v>
      </c>
      <c r="J75" s="5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68"/>
      <c r="C76" s="67"/>
      <c r="D76" s="68"/>
      <c r="E76" s="67"/>
      <c r="F76" s="14" t="s">
        <v>1</v>
      </c>
      <c r="G76" s="51">
        <f t="shared" si="17"/>
        <v>0</v>
      </c>
      <c r="H76" s="52">
        <v>0</v>
      </c>
      <c r="I76" s="52">
        <v>0</v>
      </c>
      <c r="J76" s="5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68"/>
      <c r="C77" s="67"/>
      <c r="D77" s="68"/>
      <c r="E77" s="67"/>
      <c r="F77" s="14" t="s">
        <v>2</v>
      </c>
      <c r="G77" s="51">
        <f t="shared" si="17"/>
        <v>0</v>
      </c>
      <c r="H77" s="52">
        <v>0</v>
      </c>
      <c r="I77" s="52">
        <v>0</v>
      </c>
      <c r="J77" s="5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68"/>
      <c r="C78" s="67"/>
      <c r="D78" s="68"/>
      <c r="E78" s="67"/>
      <c r="F78" s="14" t="s">
        <v>3</v>
      </c>
      <c r="G78" s="51">
        <f t="shared" si="17"/>
        <v>2562.9180000000001</v>
      </c>
      <c r="H78" s="52">
        <v>820</v>
      </c>
      <c r="I78" s="52">
        <v>595</v>
      </c>
      <c r="J78" s="52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68"/>
      <c r="C79" s="67"/>
      <c r="D79" s="68"/>
      <c r="E79" s="67"/>
      <c r="F79" s="14" t="s">
        <v>4</v>
      </c>
      <c r="G79" s="51">
        <f t="shared" si="17"/>
        <v>0</v>
      </c>
      <c r="H79" s="52">
        <v>0</v>
      </c>
      <c r="I79" s="52">
        <v>0</v>
      </c>
      <c r="J79" s="5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73">
        <v>6</v>
      </c>
      <c r="C80" s="76" t="s">
        <v>64</v>
      </c>
      <c r="D80" s="73" t="s">
        <v>74</v>
      </c>
      <c r="E80" s="79"/>
      <c r="F80" s="16" t="s">
        <v>63</v>
      </c>
      <c r="G80" s="51">
        <f t="shared" si="17"/>
        <v>10507.788280000001</v>
      </c>
      <c r="H80" s="51">
        <f t="shared" ref="H80:L80" si="18">SUM(H81:H84)</f>
        <v>4426.4979599999997</v>
      </c>
      <c r="I80" s="51">
        <f t="shared" si="18"/>
        <v>1761.2903200000001</v>
      </c>
      <c r="J80" s="51">
        <f t="shared" si="18"/>
        <v>1440</v>
      </c>
      <c r="K80" s="51">
        <f t="shared" si="18"/>
        <v>1440</v>
      </c>
      <c r="L80" s="61">
        <f t="shared" si="18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74"/>
      <c r="C81" s="77"/>
      <c r="D81" s="74"/>
      <c r="E81" s="80"/>
      <c r="F81" s="16" t="s">
        <v>1</v>
      </c>
      <c r="G81" s="51">
        <f t="shared" si="17"/>
        <v>0</v>
      </c>
      <c r="H81" s="51">
        <f t="shared" ref="H81:J84" si="19">SUM(H86)</f>
        <v>0</v>
      </c>
      <c r="I81" s="51">
        <f t="shared" si="19"/>
        <v>0</v>
      </c>
      <c r="J81" s="51">
        <f t="shared" si="19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74"/>
      <c r="C82" s="77"/>
      <c r="D82" s="74"/>
      <c r="E82" s="80"/>
      <c r="F82" s="16" t="s">
        <v>2</v>
      </c>
      <c r="G82" s="51">
        <f t="shared" si="17"/>
        <v>0</v>
      </c>
      <c r="H82" s="51">
        <f t="shared" si="19"/>
        <v>0</v>
      </c>
      <c r="I82" s="51">
        <f t="shared" si="19"/>
        <v>0</v>
      </c>
      <c r="J82" s="51">
        <f t="shared" si="19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74"/>
      <c r="C83" s="77"/>
      <c r="D83" s="74"/>
      <c r="E83" s="80"/>
      <c r="F83" s="16" t="s">
        <v>3</v>
      </c>
      <c r="G83" s="51">
        <f t="shared" si="17"/>
        <v>10507.788280000001</v>
      </c>
      <c r="H83" s="51">
        <f>SUM(H88)</f>
        <v>4426.4979599999997</v>
      </c>
      <c r="I83" s="51">
        <f>SUM(I88)</f>
        <v>1761.2903200000001</v>
      </c>
      <c r="J83" s="51">
        <f t="shared" si="19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75"/>
      <c r="C84" s="78"/>
      <c r="D84" s="75"/>
      <c r="E84" s="81"/>
      <c r="F84" s="16" t="s">
        <v>4</v>
      </c>
      <c r="G84" s="51">
        <f t="shared" si="17"/>
        <v>0</v>
      </c>
      <c r="H84" s="51">
        <f t="shared" si="19"/>
        <v>0</v>
      </c>
      <c r="I84" s="51">
        <f t="shared" si="19"/>
        <v>0</v>
      </c>
      <c r="J84" s="51">
        <f t="shared" si="19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82" t="s">
        <v>65</v>
      </c>
      <c r="C85" s="85" t="s">
        <v>66</v>
      </c>
      <c r="D85" s="82" t="s">
        <v>73</v>
      </c>
      <c r="E85" s="79" t="s">
        <v>56</v>
      </c>
      <c r="F85" s="16" t="s">
        <v>5</v>
      </c>
      <c r="G85" s="51">
        <f t="shared" si="17"/>
        <v>10507.788280000001</v>
      </c>
      <c r="H85" s="52">
        <f t="shared" ref="H85:K85" si="20">SUM(H86:H89)</f>
        <v>4426.4979599999997</v>
      </c>
      <c r="I85" s="52">
        <f t="shared" si="20"/>
        <v>1761.2903200000001</v>
      </c>
      <c r="J85" s="52">
        <f t="shared" si="20"/>
        <v>1440</v>
      </c>
      <c r="K85" s="52">
        <f t="shared" si="20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83"/>
      <c r="C86" s="86"/>
      <c r="D86" s="83"/>
      <c r="E86" s="80"/>
      <c r="F86" s="14" t="s">
        <v>1</v>
      </c>
      <c r="G86" s="51">
        <f t="shared" si="17"/>
        <v>0</v>
      </c>
      <c r="H86" s="52">
        <v>0</v>
      </c>
      <c r="I86" s="52">
        <v>0</v>
      </c>
      <c r="J86" s="5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83"/>
      <c r="C87" s="86"/>
      <c r="D87" s="83"/>
      <c r="E87" s="80"/>
      <c r="F87" s="14" t="s">
        <v>2</v>
      </c>
      <c r="G87" s="51">
        <f t="shared" si="17"/>
        <v>0</v>
      </c>
      <c r="H87" s="52">
        <v>0</v>
      </c>
      <c r="I87" s="52">
        <v>0</v>
      </c>
      <c r="J87" s="5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83"/>
      <c r="C88" s="86"/>
      <c r="D88" s="83"/>
      <c r="E88" s="80"/>
      <c r="F88" s="14" t="s">
        <v>3</v>
      </c>
      <c r="G88" s="51">
        <f t="shared" si="17"/>
        <v>10507.788280000001</v>
      </c>
      <c r="H88" s="52">
        <v>4426.4979599999997</v>
      </c>
      <c r="I88" s="52">
        <v>1761.2903200000001</v>
      </c>
      <c r="J88" s="5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4"/>
      <c r="C89" s="87"/>
      <c r="D89" s="84"/>
      <c r="E89" s="81"/>
      <c r="F89" s="14" t="s">
        <v>4</v>
      </c>
      <c r="G89" s="51">
        <f t="shared" si="17"/>
        <v>0</v>
      </c>
      <c r="H89" s="52">
        <v>0</v>
      </c>
      <c r="I89" s="52">
        <v>0</v>
      </c>
      <c r="J89" s="5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71" t="s">
        <v>6</v>
      </c>
      <c r="D90" s="88"/>
      <c r="E90" s="88"/>
      <c r="F90" s="91" t="s">
        <v>0</v>
      </c>
      <c r="G90" s="90" t="s">
        <v>11</v>
      </c>
      <c r="H90" s="90" t="s">
        <v>25</v>
      </c>
      <c r="I90" s="90"/>
      <c r="J90" s="90"/>
      <c r="K90" s="90"/>
      <c r="L90" s="90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68"/>
      <c r="D91" s="68"/>
      <c r="E91" s="88"/>
      <c r="F91" s="91"/>
      <c r="G91" s="90"/>
      <c r="H91" s="50" t="s">
        <v>30</v>
      </c>
      <c r="I91" s="50" t="s">
        <v>34</v>
      </c>
      <c r="J91" s="5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68"/>
      <c r="D92" s="68"/>
      <c r="E92" s="88"/>
      <c r="F92" s="54" t="s">
        <v>24</v>
      </c>
      <c r="G92" s="50">
        <f>SUM(H92:L92)</f>
        <v>2448210.4983600001</v>
      </c>
      <c r="H92" s="50">
        <f t="shared" ref="H92:L92" si="21">SUM(H93:H96)</f>
        <v>393233.27202999999</v>
      </c>
      <c r="I92" s="50">
        <f t="shared" si="21"/>
        <v>1625953.2451399998</v>
      </c>
      <c r="J92" s="50">
        <f t="shared" si="21"/>
        <v>342967.50201</v>
      </c>
      <c r="K92" s="50">
        <f t="shared" si="21"/>
        <v>54822.251179999992</v>
      </c>
      <c r="L92" s="50">
        <f t="shared" si="21"/>
        <v>31234.227999999999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68"/>
      <c r="D93" s="68"/>
      <c r="E93" s="88"/>
      <c r="F93" s="54" t="s">
        <v>1</v>
      </c>
      <c r="G93" s="50">
        <f>SUM(H93:L93)</f>
        <v>2181363.0826299996</v>
      </c>
      <c r="H93" s="50">
        <f t="shared" ref="H93:L93" si="22">SUM(H16+H26+H36+H61+H71+H81)</f>
        <v>343089</v>
      </c>
      <c r="I93" s="50">
        <f t="shared" si="22"/>
        <v>1518777.5199999998</v>
      </c>
      <c r="J93" s="50">
        <f t="shared" si="22"/>
        <v>296578.12501000002</v>
      </c>
      <c r="K93" s="50">
        <f t="shared" si="22"/>
        <v>22918.437620000001</v>
      </c>
      <c r="L93" s="50">
        <f t="shared" si="22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68"/>
      <c r="D94" s="68"/>
      <c r="E94" s="88"/>
      <c r="F94" s="54" t="s">
        <v>2</v>
      </c>
      <c r="G94" s="50">
        <f>SUM(H94:L94)</f>
        <v>119812.43643</v>
      </c>
      <c r="H94" s="50">
        <f t="shared" ref="H94:L95" si="23">SUM(H17+H27+H37+H62+H72+H82)</f>
        <v>23397.401519999999</v>
      </c>
      <c r="I94" s="50">
        <f t="shared" si="23"/>
        <v>79935.738519999999</v>
      </c>
      <c r="J94" s="50">
        <f t="shared" si="23"/>
        <v>15297.1875</v>
      </c>
      <c r="K94" s="50">
        <f t="shared" si="23"/>
        <v>1182.10889</v>
      </c>
      <c r="L94" s="50">
        <f t="shared" si="23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68"/>
      <c r="D95" s="68"/>
      <c r="E95" s="88"/>
      <c r="F95" s="54" t="s">
        <v>3</v>
      </c>
      <c r="G95" s="50">
        <f>SUM(H95:L95)</f>
        <v>147034.97929999998</v>
      </c>
      <c r="H95" s="50">
        <f t="shared" si="23"/>
        <v>26746.870510000001</v>
      </c>
      <c r="I95" s="50">
        <f>SUM(I18+I28+I38+I63+I73+I83)</f>
        <v>27239.98662</v>
      </c>
      <c r="J95" s="50">
        <f t="shared" si="23"/>
        <v>31092.1895</v>
      </c>
      <c r="K95" s="50">
        <f t="shared" si="23"/>
        <v>30721.704669999996</v>
      </c>
      <c r="L95" s="50">
        <f t="shared" si="23"/>
        <v>31234.227999999999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68"/>
      <c r="D96" s="68"/>
      <c r="E96" s="88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5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55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55"/>
      <c r="K98" s="55"/>
      <c r="L98" s="55"/>
    </row>
    <row r="99" spans="1:12" s="5" customFormat="1" ht="127.5" customHeight="1" x14ac:dyDescent="0.4">
      <c r="A99" s="3"/>
      <c r="B99" s="89" t="s">
        <v>75</v>
      </c>
      <c r="C99" s="89"/>
      <c r="D99" s="89"/>
      <c r="E99" s="89"/>
      <c r="F99" s="89"/>
      <c r="G99" s="89"/>
      <c r="H99" s="57"/>
      <c r="I99" s="57"/>
      <c r="J99" s="72" t="s">
        <v>76</v>
      </c>
      <c r="K99" s="72"/>
      <c r="L99" s="72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38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38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38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38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38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38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38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38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38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38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38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38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38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38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38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38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38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38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38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38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38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38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38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38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38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38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38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38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38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38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38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38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38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38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38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38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38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38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38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38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38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38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38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38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38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38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38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38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38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38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38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38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38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38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38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38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38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38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38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38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38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38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38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38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38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38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38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38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38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38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38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38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38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38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38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38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38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38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38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38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38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38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38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38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38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38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38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38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38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38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38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38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38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38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38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38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38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38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38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38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38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38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38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38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38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38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38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38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38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38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38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38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38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38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38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38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38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38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38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38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38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38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38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38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38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38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38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38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38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38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38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38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38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38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38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38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38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38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38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38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38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38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38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38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38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38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38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38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38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38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38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38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38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38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38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38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38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38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38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38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38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38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38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38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38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38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38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38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38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38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38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38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38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38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38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38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38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38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38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38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38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38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38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38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38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38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38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38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38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38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38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38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38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38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38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38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38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38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38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38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38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38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38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38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38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38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38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38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38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38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38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38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38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38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38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38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38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38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38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38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38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38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38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38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38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38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38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38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38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38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38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38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38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38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38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38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38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38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38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38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38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38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38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38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38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38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38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38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38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38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38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38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38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38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38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38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38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38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38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38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38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38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38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38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38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38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38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38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38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38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38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38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38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38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38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38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38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38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38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38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38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38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38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38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38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38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38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38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38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38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38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38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38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38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38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38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38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38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38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38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38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38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38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38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38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38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38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38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38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38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38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38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38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38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38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38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38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38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38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38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38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38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38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38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38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38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38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38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38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38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38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38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38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38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38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38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38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38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38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38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38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38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38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38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38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38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38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38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38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38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38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38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38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38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38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38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38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38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38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38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38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38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38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38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38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38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38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38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38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38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38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38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38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38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38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38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38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38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38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38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38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38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38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38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38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38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38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38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38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38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38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38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38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38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38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38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E70:E74"/>
    <mergeCell ref="E75:E79"/>
    <mergeCell ref="D75:D79"/>
    <mergeCell ref="B55:B59"/>
    <mergeCell ref="B60:B64"/>
    <mergeCell ref="B65:B69"/>
    <mergeCell ref="B25:B29"/>
    <mergeCell ref="E55:E59"/>
    <mergeCell ref="E50:E54"/>
    <mergeCell ref="E40:E44"/>
    <mergeCell ref="D50:D54"/>
    <mergeCell ref="D55:D59"/>
    <mergeCell ref="E45:E49"/>
    <mergeCell ref="D45:D49"/>
    <mergeCell ref="E65:E69"/>
    <mergeCell ref="C30:C34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D25:D29"/>
    <mergeCell ref="C35:C39"/>
    <mergeCell ref="C60:C64"/>
    <mergeCell ref="D60:D64"/>
    <mergeCell ref="E60:E64"/>
    <mergeCell ref="D35:D39"/>
    <mergeCell ref="E25:E29"/>
    <mergeCell ref="C55:C59"/>
    <mergeCell ref="C40:C44"/>
    <mergeCell ref="C45:C49"/>
    <mergeCell ref="C50:C54"/>
    <mergeCell ref="D40:D44"/>
    <mergeCell ref="C25:C29"/>
    <mergeCell ref="E35:E39"/>
    <mergeCell ref="E30:E34"/>
    <mergeCell ref="D30:D34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65:C69"/>
    <mergeCell ref="D65:D69"/>
    <mergeCell ref="B70:B74"/>
    <mergeCell ref="B75:B79"/>
    <mergeCell ref="C75:C79"/>
    <mergeCell ref="C70:C74"/>
    <mergeCell ref="D70:D74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OGS1</cp:lastModifiedBy>
  <cp:lastPrinted>2023-11-09T06:22:05Z</cp:lastPrinted>
  <dcterms:created xsi:type="dcterms:W3CDTF">2016-02-05T07:01:02Z</dcterms:created>
  <dcterms:modified xsi:type="dcterms:W3CDTF">2023-11-09T06:23:29Z</dcterms:modified>
</cp:coreProperties>
</file>